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4"/>
  </bookViews>
  <sheets>
    <sheet name="明细表1" sheetId="1" r:id="rId1"/>
    <sheet name="明细表2" sheetId="2" r:id="rId2"/>
    <sheet name="明细表3" sheetId="3" r:id="rId3"/>
    <sheet name="明细表4" sheetId="5" r:id="rId4"/>
    <sheet name="明细表5" sheetId="6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<sst xmlns="http://schemas.openxmlformats.org/spreadsheetml/2006/main" count="390" uniqueCount="121">
  <si>
    <t>五粮液资产（共20瓶）</t>
  </si>
  <si>
    <t>序号</t>
  </si>
  <si>
    <t>物品名称</t>
  </si>
  <si>
    <t>规格</t>
  </si>
  <si>
    <t>计量
单位</t>
  </si>
  <si>
    <t>数量</t>
  </si>
  <si>
    <t>计件</t>
  </si>
  <si>
    <t>生产批号及
日期</t>
  </si>
  <si>
    <t>单价</t>
  </si>
  <si>
    <t>总价</t>
  </si>
  <si>
    <t>备注</t>
  </si>
  <si>
    <t>第八代五粮液</t>
  </si>
  <si>
    <t>52%vol 500ml</t>
  </si>
  <si>
    <t>瓶</t>
  </si>
  <si>
    <t>贰瓶</t>
  </si>
  <si>
    <t>852225117
2024/11/08</t>
  </si>
  <si>
    <t>852195817
2024/01/08</t>
  </si>
  <si>
    <t>85215411
2022/11/18</t>
  </si>
  <si>
    <t>85214851
2022/10/17</t>
  </si>
  <si>
    <t>85216543
2023/03/17</t>
  </si>
  <si>
    <t>壹瓶</t>
  </si>
  <si>
    <t>852132620
2022/02/09</t>
  </si>
  <si>
    <t>852132620
2022/02/16</t>
  </si>
  <si>
    <t>852162114
2023/02/07</t>
  </si>
  <si>
    <t>852210623
2024/06/19</t>
  </si>
  <si>
    <t>85215421
2022/12/08</t>
  </si>
  <si>
    <t>852112514
2021/03/04</t>
  </si>
  <si>
    <t>合计</t>
  </si>
  <si>
    <t>贵州茅台酒资产（共58瓶）</t>
  </si>
  <si>
    <t>生产日期</t>
  </si>
  <si>
    <t>批次</t>
  </si>
  <si>
    <t>物流码/瓶码</t>
  </si>
  <si>
    <t>评估价值</t>
  </si>
  <si>
    <t>贵州茅台酒</t>
  </si>
  <si>
    <t>53%vol 100ml</t>
  </si>
  <si>
    <t>六瓶</t>
  </si>
  <si>
    <t>2021-129</t>
  </si>
  <si>
    <t>AD22987 ADD8963
AD10272 AD15613
AD21792 AD14998</t>
  </si>
  <si>
    <t>散瓶</t>
  </si>
  <si>
    <t>2021-126</t>
  </si>
  <si>
    <t>AK12386</t>
  </si>
  <si>
    <t>2021-127</t>
  </si>
  <si>
    <t>AE16686</t>
  </si>
  <si>
    <t>AE23931</t>
  </si>
  <si>
    <t>2021-121</t>
  </si>
  <si>
    <t>AK00080</t>
  </si>
  <si>
    <t>53%vol 500ml</t>
  </si>
  <si>
    <t>2022-061</t>
  </si>
  <si>
    <t>AE035329 AE035330</t>
  </si>
  <si>
    <t>2023-106</t>
  </si>
  <si>
    <t>AJ021773 AJ021754</t>
  </si>
  <si>
    <t>2022-096</t>
  </si>
  <si>
    <t>AE034296</t>
  </si>
  <si>
    <t>2022-092</t>
  </si>
  <si>
    <t>AL007979</t>
  </si>
  <si>
    <t>2020-059</t>
  </si>
  <si>
    <t>AD18709 AD18672</t>
  </si>
  <si>
    <t>2006-14</t>
  </si>
  <si>
    <t>2021-062</t>
  </si>
  <si>
    <t>AF12584</t>
  </si>
  <si>
    <t>2021-008</t>
  </si>
  <si>
    <t>AD30998 AD30995</t>
  </si>
  <si>
    <t>2022-114</t>
  </si>
  <si>
    <t>AG017340</t>
  </si>
  <si>
    <t>2022-065</t>
  </si>
  <si>
    <t>AK033456</t>
  </si>
  <si>
    <t>2020-137</t>
  </si>
  <si>
    <t>AJ27473 AJ27443</t>
  </si>
  <si>
    <t>2020-138</t>
  </si>
  <si>
    <t>AL28130 AL28065</t>
  </si>
  <si>
    <t>2022-120</t>
  </si>
  <si>
    <t>AG000547 AG000548</t>
  </si>
  <si>
    <t>2021-149</t>
  </si>
  <si>
    <t>AJ01420 AJ01484</t>
  </si>
  <si>
    <t>2022-101</t>
  </si>
  <si>
    <t>AH019650 AH019811</t>
  </si>
  <si>
    <t>陆瓶</t>
  </si>
  <si>
    <t>2020-045</t>
  </si>
  <si>
    <t>整箱</t>
  </si>
  <si>
    <t>2023-024</t>
  </si>
  <si>
    <t>055481836646</t>
  </si>
  <si>
    <t>2023-161</t>
  </si>
  <si>
    <t>225432986653</t>
  </si>
  <si>
    <t>53%vol 1L</t>
  </si>
  <si>
    <t>2023-008</t>
  </si>
  <si>
    <t>AC002056 AC001949</t>
  </si>
  <si>
    <t>贵州茅台酒（香溢五洲）</t>
  </si>
  <si>
    <t>2022-052</t>
  </si>
  <si>
    <t>AF021032 AF021016</t>
  </si>
  <si>
    <t>43%vol 500ml</t>
  </si>
  <si>
    <t>2003-01</t>
  </si>
  <si>
    <t>00875
00904</t>
  </si>
  <si>
    <t>外包装纸盒轻微破损</t>
  </si>
  <si>
    <t>贵州茅台酒资产（共61瓶）</t>
  </si>
  <si>
    <t>2014-095</t>
  </si>
  <si>
    <t>2016-171</t>
  </si>
  <si>
    <t>30270
30258</t>
  </si>
  <si>
    <t>2018-145</t>
  </si>
  <si>
    <t>AD30537</t>
  </si>
  <si>
    <t>2020-050</t>
  </si>
  <si>
    <t>2019-132</t>
  </si>
  <si>
    <t>2019-131</t>
  </si>
  <si>
    <t>2018-019</t>
  </si>
  <si>
    <t>2018-180</t>
  </si>
  <si>
    <t>234848805992</t>
  </si>
  <si>
    <t>2019-007</t>
  </si>
  <si>
    <t>2018-015</t>
  </si>
  <si>
    <t>2021-152</t>
  </si>
  <si>
    <t>310108525879</t>
  </si>
  <si>
    <t>贵州茅台酒15陈酿</t>
  </si>
  <si>
    <t>2019-005</t>
  </si>
  <si>
    <t>AH08335</t>
  </si>
  <si>
    <t>2019-008</t>
  </si>
  <si>
    <t>AI02619 AI02560</t>
  </si>
  <si>
    <t>15-黄色金属块100g</t>
  </si>
  <si>
    <t>黄色金属块</t>
  </si>
  <si>
    <t>Au9999 100g，有“招行金 招商银行 G18113110020211”等字样</t>
  </si>
  <si>
    <t>块</t>
  </si>
  <si>
    <t>-</t>
  </si>
  <si>
    <t>16-黄色金属块100g</t>
  </si>
  <si>
    <t>Au9999 100g，有“招行金 招商银行 G18113110020213”等字样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</si>
</sst>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等线"/>
      <charset val="134"/>
      <scheme val="minor"/>
    </font>
    <font>
      <b/>
      <sz val="20"/>
      <color theme="1"/>
      <name val="CESI仿宋-GB2312"/>
      <charset val="134"/>
    </font>
    <font>
      <b/>
      <sz val="20"/>
      <color theme="1"/>
      <name val="等线"/>
      <charset val="134"/>
      <scheme val="minor"/>
    </font>
    <font>
      <b/>
      <sz val="11"/>
      <color theme="1"/>
      <name val="仿宋_GB2312"/>
      <charset val="134"/>
    </font>
    <font>
      <sz val="11"/>
      <color theme="1"/>
      <name val="仿宋_GB2312"/>
      <charset val="134"/>
    </font>
    <font>
      <sz val="11"/>
      <color rgb="FF000000"/>
      <name val="仿宋_GB2312"/>
      <charset val="134"/>
    </font>
    <font>
      <sz val="11"/>
      <name val="仿宋_GB2312"/>
      <charset val="134"/>
    </font>
    <font>
      <b/>
      <sz val="16"/>
      <color theme="1"/>
      <name val="仿宋_GB2312"/>
      <charset val="134"/>
    </font>
    <font>
      <b/>
      <sz val="16"/>
      <name val="仿宋_GB2312"/>
      <charset val="134"/>
    </font>
    <font>
      <sz val="14"/>
      <color theme="1"/>
      <name val="仿宋_GB2312"/>
      <charset val="134"/>
    </font>
    <font>
      <sz val="14"/>
      <color rgb="FF000000"/>
      <name val="仿宋_GB2312"/>
      <charset val="134"/>
    </font>
    <font>
      <sz val="14"/>
      <name val="仿宋_GB2312"/>
      <charset val="134"/>
    </font>
    <font>
      <sz val="11"/>
      <color rgb="FFFF00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11" applyNumberFormat="0" applyAlignment="0" applyProtection="0">
      <alignment vertical="center"/>
    </xf>
    <xf numFmtId="0" fontId="23" fillId="5" borderId="12" applyNumberFormat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25" fillId="6" borderId="13" applyNumberFormat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0" fontId="8" fillId="0" borderId="6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3" xfId="0" applyNumberFormat="1" applyFont="1" applyFill="1" applyBorder="1" applyAlignment="1">
      <alignment horizontal="center" vertical="center" wrapText="1"/>
    </xf>
    <xf numFmtId="0" fontId="11" fillId="0" borderId="3" xfId="0" applyNumberFormat="1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49" fontId="10" fillId="0" borderId="3" xfId="0" applyNumberFormat="1" applyFont="1" applyFill="1" applyBorder="1" applyAlignment="1">
      <alignment horizontal="center" vertical="center" wrapText="1"/>
    </xf>
    <xf numFmtId="0" fontId="11" fillId="0" borderId="6" xfId="0" applyNumberFormat="1" applyFont="1" applyFill="1" applyBorder="1" applyAlignment="1">
      <alignment horizontal="center" vertical="center" wrapText="1"/>
    </xf>
    <xf numFmtId="0" fontId="12" fillId="2" borderId="0" xfId="0" applyFont="1" applyFill="1" applyAlignment="1">
      <alignment vertical="center" wrapText="1"/>
    </xf>
    <xf numFmtId="0" fontId="9" fillId="0" borderId="1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 wrapText="1"/>
    </xf>
    <xf numFmtId="0" fontId="9" fillId="0" borderId="1" xfId="0" applyNumberFormat="1" applyFont="1" applyBorder="1">
      <alignment vertical="center"/>
    </xf>
    <xf numFmtId="0" fontId="9" fillId="0" borderId="1" xfId="0" applyNumberFormat="1" applyFont="1" applyBorder="1" applyAlignment="1">
      <alignment horizontal="left" vertical="center"/>
    </xf>
    <xf numFmtId="0" fontId="13" fillId="0" borderId="0" xfId="0" applyFont="1" applyAlignment="1">
      <alignment horizontal="right" vertical="center"/>
    </xf>
    <xf numFmtId="0" fontId="10" fillId="0" borderId="3" xfId="0" applyNumberFormat="1" applyFont="1" applyFill="1" applyBorder="1" applyAlignment="1" quotePrefix="1">
      <alignment horizontal="center" vertical="center" wrapText="1"/>
    </xf>
    <xf numFmtId="0" fontId="5" fillId="0" borderId="4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BDC01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8"/>
  <sheetViews>
    <sheetView workbookViewId="0">
      <selection activeCell="M8" sqref="M8"/>
    </sheetView>
  </sheetViews>
  <sheetFormatPr defaultColWidth="9" defaultRowHeight="14.25"/>
  <cols>
    <col min="1" max="1" width="7.13333333333333" style="10" customWidth="1"/>
    <col min="2" max="2" width="19.6333333333333" style="10" customWidth="1"/>
    <col min="3" max="3" width="17.3833333333333" style="10" customWidth="1"/>
    <col min="4" max="4" width="10.3833333333333" customWidth="1"/>
    <col min="5" max="5" width="11.5" customWidth="1"/>
    <col min="6" max="6" width="11.4416666666667" customWidth="1"/>
    <col min="7" max="9" width="22.6666666666667" customWidth="1"/>
    <col min="10" max="10" width="16.4416666666667" customWidth="1"/>
  </cols>
  <sheetData>
    <row r="1" ht="34" customHeight="1" spans="1:10">
      <c r="A1" s="2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40.5" spans="1:10">
      <c r="A2" s="25" t="s">
        <v>1</v>
      </c>
      <c r="B2" s="25" t="s">
        <v>2</v>
      </c>
      <c r="C2" s="25" t="s">
        <v>3</v>
      </c>
      <c r="D2" s="26" t="s">
        <v>4</v>
      </c>
      <c r="E2" s="25" t="s">
        <v>5</v>
      </c>
      <c r="F2" s="25" t="s">
        <v>6</v>
      </c>
      <c r="G2" s="26" t="s">
        <v>7</v>
      </c>
      <c r="H2" s="26" t="s">
        <v>8</v>
      </c>
      <c r="I2" s="26" t="s">
        <v>9</v>
      </c>
      <c r="J2" s="25" t="s">
        <v>10</v>
      </c>
    </row>
    <row r="3" ht="37.5" spans="1:10">
      <c r="A3" s="44">
        <v>1</v>
      </c>
      <c r="B3" s="44" t="s">
        <v>11</v>
      </c>
      <c r="C3" s="44" t="s">
        <v>12</v>
      </c>
      <c r="D3" s="44" t="s">
        <v>13</v>
      </c>
      <c r="E3" s="44" t="s">
        <v>14</v>
      </c>
      <c r="F3" s="44">
        <v>2</v>
      </c>
      <c r="G3" s="45" t="s">
        <v>15</v>
      </c>
      <c r="H3" s="45">
        <v>740</v>
      </c>
      <c r="I3" s="45">
        <f>H3*F3</f>
        <v>1480</v>
      </c>
      <c r="J3" s="46"/>
    </row>
    <row r="4" ht="37.5" spans="1:10">
      <c r="A4" s="44">
        <v>2</v>
      </c>
      <c r="B4" s="44" t="s">
        <v>11</v>
      </c>
      <c r="C4" s="44" t="s">
        <v>12</v>
      </c>
      <c r="D4" s="44" t="s">
        <v>13</v>
      </c>
      <c r="E4" s="44" t="s">
        <v>14</v>
      </c>
      <c r="F4" s="44">
        <v>2</v>
      </c>
      <c r="G4" s="45" t="s">
        <v>16</v>
      </c>
      <c r="H4" s="45">
        <v>740</v>
      </c>
      <c r="I4" s="45">
        <f t="shared" ref="I4:I13" si="0">H4*F4</f>
        <v>1480</v>
      </c>
      <c r="J4" s="46"/>
    </row>
    <row r="5" ht="37.5" spans="1:10">
      <c r="A5" s="44">
        <v>3</v>
      </c>
      <c r="B5" s="44" t="s">
        <v>11</v>
      </c>
      <c r="C5" s="44" t="s">
        <v>12</v>
      </c>
      <c r="D5" s="44" t="s">
        <v>13</v>
      </c>
      <c r="E5" s="44" t="s">
        <v>14</v>
      </c>
      <c r="F5" s="44">
        <v>2</v>
      </c>
      <c r="G5" s="45" t="s">
        <v>17</v>
      </c>
      <c r="H5" s="45">
        <v>770</v>
      </c>
      <c r="I5" s="45">
        <f t="shared" si="0"/>
        <v>1540</v>
      </c>
      <c r="J5" s="47"/>
    </row>
    <row r="6" ht="37.5" spans="1:10">
      <c r="A6" s="44">
        <v>4</v>
      </c>
      <c r="B6" s="44" t="s">
        <v>11</v>
      </c>
      <c r="C6" s="44" t="s">
        <v>12</v>
      </c>
      <c r="D6" s="44" t="s">
        <v>13</v>
      </c>
      <c r="E6" s="44" t="s">
        <v>14</v>
      </c>
      <c r="F6" s="44">
        <v>2</v>
      </c>
      <c r="G6" s="45" t="s">
        <v>18</v>
      </c>
      <c r="H6" s="45">
        <v>770</v>
      </c>
      <c r="I6" s="45">
        <f t="shared" si="0"/>
        <v>1540</v>
      </c>
      <c r="J6" s="47"/>
    </row>
    <row r="7" ht="37.5" spans="1:10">
      <c r="A7" s="44">
        <v>5</v>
      </c>
      <c r="B7" s="44" t="s">
        <v>11</v>
      </c>
      <c r="C7" s="44" t="s">
        <v>12</v>
      </c>
      <c r="D7" s="44" t="s">
        <v>13</v>
      </c>
      <c r="E7" s="44" t="s">
        <v>14</v>
      </c>
      <c r="F7" s="44">
        <v>2</v>
      </c>
      <c r="G7" s="45" t="s">
        <v>19</v>
      </c>
      <c r="H7" s="45">
        <v>770</v>
      </c>
      <c r="I7" s="45">
        <f t="shared" si="0"/>
        <v>1540</v>
      </c>
      <c r="J7" s="47"/>
    </row>
    <row r="8" ht="37.5" spans="1:10">
      <c r="A8" s="44">
        <v>6</v>
      </c>
      <c r="B8" s="44" t="s">
        <v>11</v>
      </c>
      <c r="C8" s="44" t="s">
        <v>12</v>
      </c>
      <c r="D8" s="44" t="s">
        <v>13</v>
      </c>
      <c r="E8" s="44" t="s">
        <v>20</v>
      </c>
      <c r="F8" s="44">
        <v>1</v>
      </c>
      <c r="G8" s="45" t="s">
        <v>21</v>
      </c>
      <c r="H8" s="45">
        <v>770</v>
      </c>
      <c r="I8" s="45">
        <f t="shared" si="0"/>
        <v>770</v>
      </c>
      <c r="J8" s="47"/>
    </row>
    <row r="9" ht="37.5" spans="1:10">
      <c r="A9" s="44">
        <v>7</v>
      </c>
      <c r="B9" s="44" t="s">
        <v>11</v>
      </c>
      <c r="C9" s="44" t="s">
        <v>12</v>
      </c>
      <c r="D9" s="44" t="s">
        <v>13</v>
      </c>
      <c r="E9" s="44" t="s">
        <v>20</v>
      </c>
      <c r="F9" s="44">
        <v>1</v>
      </c>
      <c r="G9" s="45" t="s">
        <v>22</v>
      </c>
      <c r="H9" s="45">
        <v>770</v>
      </c>
      <c r="I9" s="45">
        <f t="shared" si="0"/>
        <v>770</v>
      </c>
      <c r="J9" s="47"/>
    </row>
    <row r="10" ht="37.5" spans="1:10">
      <c r="A10" s="44">
        <v>8</v>
      </c>
      <c r="B10" s="44" t="s">
        <v>11</v>
      </c>
      <c r="C10" s="44" t="s">
        <v>12</v>
      </c>
      <c r="D10" s="44" t="s">
        <v>13</v>
      </c>
      <c r="E10" s="44" t="s">
        <v>14</v>
      </c>
      <c r="F10" s="44">
        <v>2</v>
      </c>
      <c r="G10" s="45" t="s">
        <v>23</v>
      </c>
      <c r="H10" s="45">
        <v>770</v>
      </c>
      <c r="I10" s="45">
        <f t="shared" si="0"/>
        <v>1540</v>
      </c>
      <c r="J10" s="47"/>
    </row>
    <row r="11" ht="37.5" spans="1:10">
      <c r="A11" s="44">
        <v>9</v>
      </c>
      <c r="B11" s="44" t="s">
        <v>11</v>
      </c>
      <c r="C11" s="44" t="s">
        <v>12</v>
      </c>
      <c r="D11" s="44" t="s">
        <v>13</v>
      </c>
      <c r="E11" s="44" t="s">
        <v>14</v>
      </c>
      <c r="F11" s="44">
        <v>2</v>
      </c>
      <c r="G11" s="45" t="s">
        <v>24</v>
      </c>
      <c r="H11" s="45">
        <v>740</v>
      </c>
      <c r="I11" s="45">
        <f t="shared" si="0"/>
        <v>1480</v>
      </c>
      <c r="J11" s="47"/>
    </row>
    <row r="12" ht="37.5" spans="1:10">
      <c r="A12" s="44">
        <v>10</v>
      </c>
      <c r="B12" s="44" t="s">
        <v>11</v>
      </c>
      <c r="C12" s="44" t="s">
        <v>12</v>
      </c>
      <c r="D12" s="44" t="s">
        <v>13</v>
      </c>
      <c r="E12" s="44" t="s">
        <v>14</v>
      </c>
      <c r="F12" s="44">
        <v>2</v>
      </c>
      <c r="G12" s="45" t="s">
        <v>25</v>
      </c>
      <c r="H12" s="45">
        <v>770</v>
      </c>
      <c r="I12" s="45">
        <f t="shared" si="0"/>
        <v>1540</v>
      </c>
      <c r="J12" s="47"/>
    </row>
    <row r="13" ht="37.5" spans="1:10">
      <c r="A13" s="44">
        <v>11</v>
      </c>
      <c r="B13" s="44" t="s">
        <v>11</v>
      </c>
      <c r="C13" s="44" t="s">
        <v>12</v>
      </c>
      <c r="D13" s="44" t="s">
        <v>13</v>
      </c>
      <c r="E13" s="44" t="s">
        <v>14</v>
      </c>
      <c r="F13" s="44">
        <v>2</v>
      </c>
      <c r="G13" s="45" t="s">
        <v>26</v>
      </c>
      <c r="H13" s="45">
        <v>810</v>
      </c>
      <c r="I13" s="45">
        <f t="shared" si="0"/>
        <v>1620</v>
      </c>
      <c r="J13" s="47"/>
    </row>
    <row r="14" ht="18.75" spans="1:10">
      <c r="A14" s="44" t="s">
        <v>27</v>
      </c>
      <c r="B14" s="47"/>
      <c r="C14" s="47"/>
      <c r="D14" s="47"/>
      <c r="E14" s="47"/>
      <c r="F14" s="44">
        <v>20</v>
      </c>
      <c r="G14" s="47"/>
      <c r="H14" s="47"/>
      <c r="I14" s="44">
        <f>SUM(I3:I13)</f>
        <v>15300</v>
      </c>
      <c r="J14" s="47"/>
    </row>
    <row r="18" spans="7:9">
      <c r="G18" s="48"/>
      <c r="H18" s="48"/>
      <c r="I18" s="48"/>
    </row>
  </sheetData>
  <mergeCells count="1">
    <mergeCell ref="A1:J1"/>
  </mergeCells>
  <printOptions horizontalCentered="1" verticalCentered="1"/>
  <pageMargins left="0.448611111111111" right="0.0548611111111111" top="0.393055555555556" bottom="0.357638888888889" header="0.298611111111111" footer="0.298611111111111"/>
  <pageSetup paperSize="9" scale="81" fitToHeight="0" orientation="portrait" horizontalDpi="600"/>
  <headerFooter>
    <oddFooter>&amp;L评估机构：山东卓德土地房地产资产评估有限公司&amp;R评估人员：徐兵、赵生高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9"/>
  <sheetViews>
    <sheetView workbookViewId="0">
      <selection activeCell="N4" sqref="N4"/>
    </sheetView>
  </sheetViews>
  <sheetFormatPr defaultColWidth="9" defaultRowHeight="14.25"/>
  <cols>
    <col min="1" max="1" width="7.13333333333333" style="10" customWidth="1"/>
    <col min="2" max="2" width="22.25" style="11" customWidth="1"/>
    <col min="3" max="3" width="17" style="11" customWidth="1"/>
    <col min="4" max="4" width="14.3333333333333" customWidth="1"/>
    <col min="5" max="6" width="7.13333333333333" customWidth="1"/>
    <col min="7" max="7" width="11.8833333333333" customWidth="1"/>
    <col min="8" max="8" width="17.3333333333333" customWidth="1"/>
    <col min="9" max="9" width="19.6333333333333" customWidth="1"/>
    <col min="10" max="10" width="19.6333333333333" style="10" customWidth="1"/>
    <col min="11" max="11" width="19.6333333333333" customWidth="1"/>
    <col min="12" max="12" width="11.775" customWidth="1"/>
    <col min="13" max="13" width="17.425" customWidth="1"/>
  </cols>
  <sheetData>
    <row r="1" customFormat="1" ht="42" customHeight="1" spans="1:12">
      <c r="A1" s="24" t="s">
        <v>28</v>
      </c>
      <c r="B1" s="3"/>
      <c r="C1" s="3"/>
      <c r="D1" s="4"/>
      <c r="E1" s="4"/>
      <c r="F1" s="4"/>
      <c r="G1" s="4"/>
      <c r="H1" s="4"/>
      <c r="I1" s="4"/>
      <c r="J1" s="4"/>
      <c r="K1" s="4"/>
      <c r="L1" s="4"/>
    </row>
    <row r="2" customFormat="1" ht="52" customHeight="1" spans="1:12">
      <c r="A2" s="25" t="s">
        <v>1</v>
      </c>
      <c r="B2" s="26" t="s">
        <v>2</v>
      </c>
      <c r="C2" s="26" t="s">
        <v>3</v>
      </c>
      <c r="D2" s="26" t="s">
        <v>4</v>
      </c>
      <c r="E2" s="25" t="s">
        <v>5</v>
      </c>
      <c r="F2" s="25" t="s">
        <v>6</v>
      </c>
      <c r="G2" s="27" t="s">
        <v>29</v>
      </c>
      <c r="H2" s="27" t="s">
        <v>30</v>
      </c>
      <c r="I2" s="27" t="s">
        <v>31</v>
      </c>
      <c r="J2" s="28" t="s">
        <v>8</v>
      </c>
      <c r="K2" s="29" t="s">
        <v>32</v>
      </c>
      <c r="L2" s="25" t="s">
        <v>10</v>
      </c>
    </row>
    <row r="3" customFormat="1" ht="56.25" spans="1:12">
      <c r="A3" s="30">
        <v>1</v>
      </c>
      <c r="B3" s="31" t="s">
        <v>33</v>
      </c>
      <c r="C3" s="31" t="s">
        <v>34</v>
      </c>
      <c r="D3" s="30" t="s">
        <v>13</v>
      </c>
      <c r="E3" s="30" t="s">
        <v>35</v>
      </c>
      <c r="F3" s="30">
        <v>6</v>
      </c>
      <c r="G3" s="32">
        <v>20220720</v>
      </c>
      <c r="H3" s="33" t="s">
        <v>36</v>
      </c>
      <c r="I3" s="33" t="s">
        <v>37</v>
      </c>
      <c r="J3" s="34">
        <v>299</v>
      </c>
      <c r="K3" s="35">
        <f>J3*F3</f>
        <v>1794</v>
      </c>
      <c r="L3" s="30" t="s">
        <v>38</v>
      </c>
    </row>
    <row r="4" customFormat="1" ht="18.75" spans="1:12">
      <c r="A4" s="30">
        <v>2</v>
      </c>
      <c r="B4" s="31" t="s">
        <v>33</v>
      </c>
      <c r="C4" s="31" t="s">
        <v>34</v>
      </c>
      <c r="D4" s="30" t="s">
        <v>13</v>
      </c>
      <c r="E4" s="30" t="s">
        <v>20</v>
      </c>
      <c r="F4" s="30">
        <v>1</v>
      </c>
      <c r="G4" s="32">
        <v>20220707</v>
      </c>
      <c r="H4" s="33" t="s">
        <v>39</v>
      </c>
      <c r="I4" s="33" t="s">
        <v>40</v>
      </c>
      <c r="J4" s="34">
        <v>299</v>
      </c>
      <c r="K4" s="35">
        <f t="shared" ref="K4:K28" si="0">J4*F4</f>
        <v>299</v>
      </c>
      <c r="L4" s="30" t="s">
        <v>38</v>
      </c>
    </row>
    <row r="5" customFormat="1" ht="18.75" spans="1:12">
      <c r="A5" s="30">
        <v>3</v>
      </c>
      <c r="B5" s="31" t="s">
        <v>33</v>
      </c>
      <c r="C5" s="31" t="s">
        <v>34</v>
      </c>
      <c r="D5" s="30" t="s">
        <v>13</v>
      </c>
      <c r="E5" s="30" t="s">
        <v>20</v>
      </c>
      <c r="F5" s="30">
        <v>1</v>
      </c>
      <c r="G5" s="32">
        <v>20220712</v>
      </c>
      <c r="H5" s="33" t="s">
        <v>41</v>
      </c>
      <c r="I5" s="33" t="s">
        <v>42</v>
      </c>
      <c r="J5" s="34">
        <v>299</v>
      </c>
      <c r="K5" s="35">
        <f t="shared" si="0"/>
        <v>299</v>
      </c>
      <c r="L5" s="30" t="s">
        <v>38</v>
      </c>
    </row>
    <row r="6" customFormat="1" ht="18.75" spans="1:12">
      <c r="A6" s="30">
        <v>4</v>
      </c>
      <c r="B6" s="31" t="s">
        <v>33</v>
      </c>
      <c r="C6" s="31" t="s">
        <v>34</v>
      </c>
      <c r="D6" s="30" t="s">
        <v>13</v>
      </c>
      <c r="E6" s="30" t="s">
        <v>20</v>
      </c>
      <c r="F6" s="30">
        <v>1</v>
      </c>
      <c r="G6" s="32">
        <v>20220711</v>
      </c>
      <c r="H6" s="33" t="s">
        <v>41</v>
      </c>
      <c r="I6" s="33" t="s">
        <v>43</v>
      </c>
      <c r="J6" s="34">
        <v>299</v>
      </c>
      <c r="K6" s="35">
        <f t="shared" si="0"/>
        <v>299</v>
      </c>
      <c r="L6" s="30" t="s">
        <v>38</v>
      </c>
    </row>
    <row r="7" customFormat="1" ht="18.75" spans="1:12">
      <c r="A7" s="30">
        <v>5</v>
      </c>
      <c r="B7" s="31" t="s">
        <v>33</v>
      </c>
      <c r="C7" s="31" t="s">
        <v>34</v>
      </c>
      <c r="D7" s="30" t="s">
        <v>13</v>
      </c>
      <c r="E7" s="30" t="s">
        <v>20</v>
      </c>
      <c r="F7" s="30">
        <v>1</v>
      </c>
      <c r="G7" s="32">
        <v>20220629</v>
      </c>
      <c r="H7" s="33" t="s">
        <v>44</v>
      </c>
      <c r="I7" s="33" t="s">
        <v>45</v>
      </c>
      <c r="J7" s="34">
        <v>299</v>
      </c>
      <c r="K7" s="35">
        <f t="shared" si="0"/>
        <v>299</v>
      </c>
      <c r="L7" s="30" t="s">
        <v>38</v>
      </c>
    </row>
    <row r="8" customFormat="1" ht="37.5" spans="1:12">
      <c r="A8" s="30">
        <v>6</v>
      </c>
      <c r="B8" s="31" t="s">
        <v>33</v>
      </c>
      <c r="C8" s="31" t="s">
        <v>46</v>
      </c>
      <c r="D8" s="30" t="s">
        <v>13</v>
      </c>
      <c r="E8" s="30" t="s">
        <v>14</v>
      </c>
      <c r="F8" s="30">
        <v>2</v>
      </c>
      <c r="G8" s="32">
        <v>20230412</v>
      </c>
      <c r="H8" s="33" t="s">
        <v>47</v>
      </c>
      <c r="I8" s="33" t="s">
        <v>48</v>
      </c>
      <c r="J8" s="34">
        <v>2630</v>
      </c>
      <c r="K8" s="35">
        <f t="shared" si="0"/>
        <v>5260</v>
      </c>
      <c r="L8" s="30" t="s">
        <v>38</v>
      </c>
    </row>
    <row r="9" customFormat="1" ht="37.5" spans="1:12">
      <c r="A9" s="30">
        <v>7</v>
      </c>
      <c r="B9" s="31" t="s">
        <v>33</v>
      </c>
      <c r="C9" s="31" t="s">
        <v>46</v>
      </c>
      <c r="D9" s="30" t="s">
        <v>13</v>
      </c>
      <c r="E9" s="30" t="s">
        <v>14</v>
      </c>
      <c r="F9" s="30">
        <v>2</v>
      </c>
      <c r="G9" s="32">
        <v>20240723</v>
      </c>
      <c r="H9" s="33" t="s">
        <v>49</v>
      </c>
      <c r="I9" s="33" t="s">
        <v>50</v>
      </c>
      <c r="J9" s="34">
        <v>2570</v>
      </c>
      <c r="K9" s="35">
        <f t="shared" si="0"/>
        <v>5140</v>
      </c>
      <c r="L9" s="30" t="s">
        <v>38</v>
      </c>
    </row>
    <row r="10" customFormat="1" ht="18.75" spans="1:12">
      <c r="A10" s="30">
        <v>8</v>
      </c>
      <c r="B10" s="31" t="s">
        <v>33</v>
      </c>
      <c r="C10" s="31" t="s">
        <v>46</v>
      </c>
      <c r="D10" s="30" t="s">
        <v>13</v>
      </c>
      <c r="E10" s="30" t="s">
        <v>20</v>
      </c>
      <c r="F10" s="30">
        <v>1</v>
      </c>
      <c r="G10" s="32">
        <v>20230707</v>
      </c>
      <c r="H10" s="33" t="s">
        <v>51</v>
      </c>
      <c r="I10" s="33" t="s">
        <v>52</v>
      </c>
      <c r="J10" s="34">
        <v>2630</v>
      </c>
      <c r="K10" s="35">
        <f t="shared" si="0"/>
        <v>2630</v>
      </c>
      <c r="L10" s="30" t="s">
        <v>38</v>
      </c>
    </row>
    <row r="11" customFormat="1" ht="18.75" spans="1:12">
      <c r="A11" s="30">
        <v>9</v>
      </c>
      <c r="B11" s="31" t="s">
        <v>33</v>
      </c>
      <c r="C11" s="31" t="s">
        <v>46</v>
      </c>
      <c r="D11" s="30" t="s">
        <v>13</v>
      </c>
      <c r="E11" s="30" t="s">
        <v>20</v>
      </c>
      <c r="F11" s="30">
        <v>1</v>
      </c>
      <c r="G11" s="32">
        <v>20230626</v>
      </c>
      <c r="H11" s="33" t="s">
        <v>53</v>
      </c>
      <c r="I11" s="33" t="s">
        <v>54</v>
      </c>
      <c r="J11" s="34">
        <v>2630</v>
      </c>
      <c r="K11" s="35">
        <f t="shared" si="0"/>
        <v>2630</v>
      </c>
      <c r="L11" s="30" t="s">
        <v>38</v>
      </c>
    </row>
    <row r="12" customFormat="1" ht="18.75" spans="1:12">
      <c r="A12" s="30">
        <v>10</v>
      </c>
      <c r="B12" s="31" t="s">
        <v>33</v>
      </c>
      <c r="C12" s="31" t="s">
        <v>46</v>
      </c>
      <c r="D12" s="30" t="s">
        <v>13</v>
      </c>
      <c r="E12" s="30" t="s">
        <v>14</v>
      </c>
      <c r="F12" s="30">
        <v>2</v>
      </c>
      <c r="G12" s="32">
        <v>20210125</v>
      </c>
      <c r="H12" s="33" t="s">
        <v>55</v>
      </c>
      <c r="I12" s="33" t="s">
        <v>56</v>
      </c>
      <c r="J12" s="34">
        <v>2860</v>
      </c>
      <c r="K12" s="35">
        <f t="shared" si="0"/>
        <v>5720</v>
      </c>
      <c r="L12" s="30" t="s">
        <v>38</v>
      </c>
    </row>
    <row r="13" customFormat="1" ht="18.75" spans="1:12">
      <c r="A13" s="30">
        <v>11</v>
      </c>
      <c r="B13" s="31" t="s">
        <v>33</v>
      </c>
      <c r="C13" s="31" t="s">
        <v>46</v>
      </c>
      <c r="D13" s="30" t="s">
        <v>13</v>
      </c>
      <c r="E13" s="30" t="s">
        <v>20</v>
      </c>
      <c r="F13" s="30">
        <v>1</v>
      </c>
      <c r="G13" s="32">
        <v>20061229</v>
      </c>
      <c r="H13" s="33" t="s">
        <v>57</v>
      </c>
      <c r="I13" s="32">
        <v>22001</v>
      </c>
      <c r="J13" s="34">
        <v>7380</v>
      </c>
      <c r="K13" s="35">
        <f t="shared" si="0"/>
        <v>7380</v>
      </c>
      <c r="L13" s="30" t="s">
        <v>38</v>
      </c>
    </row>
    <row r="14" customFormat="1" ht="18.75" spans="1:12">
      <c r="A14" s="30">
        <v>12</v>
      </c>
      <c r="B14" s="31" t="s">
        <v>33</v>
      </c>
      <c r="C14" s="31" t="s">
        <v>46</v>
      </c>
      <c r="D14" s="30" t="s">
        <v>13</v>
      </c>
      <c r="E14" s="30" t="s">
        <v>20</v>
      </c>
      <c r="F14" s="30">
        <v>1</v>
      </c>
      <c r="G14" s="32">
        <v>20220307</v>
      </c>
      <c r="H14" s="33" t="s">
        <v>58</v>
      </c>
      <c r="I14" s="33" t="s">
        <v>59</v>
      </c>
      <c r="J14" s="34">
        <v>2750</v>
      </c>
      <c r="K14" s="35">
        <f t="shared" si="0"/>
        <v>2750</v>
      </c>
      <c r="L14" s="30" t="s">
        <v>38</v>
      </c>
    </row>
    <row r="15" customFormat="1" ht="18.75" spans="1:12">
      <c r="A15" s="30">
        <v>13</v>
      </c>
      <c r="B15" s="31" t="s">
        <v>33</v>
      </c>
      <c r="C15" s="31" t="s">
        <v>46</v>
      </c>
      <c r="D15" s="30" t="s">
        <v>13</v>
      </c>
      <c r="E15" s="30" t="s">
        <v>14</v>
      </c>
      <c r="F15" s="30">
        <v>2</v>
      </c>
      <c r="G15" s="32">
        <v>20220112</v>
      </c>
      <c r="H15" s="33" t="s">
        <v>60</v>
      </c>
      <c r="I15" s="33" t="s">
        <v>61</v>
      </c>
      <c r="J15" s="34">
        <v>2750</v>
      </c>
      <c r="K15" s="35">
        <f t="shared" si="0"/>
        <v>5500</v>
      </c>
      <c r="L15" s="30" t="s">
        <v>38</v>
      </c>
    </row>
    <row r="16" customFormat="1" ht="18.75" spans="1:12">
      <c r="A16" s="30">
        <v>14</v>
      </c>
      <c r="B16" s="31" t="s">
        <v>33</v>
      </c>
      <c r="C16" s="31" t="s">
        <v>46</v>
      </c>
      <c r="D16" s="30" t="s">
        <v>13</v>
      </c>
      <c r="E16" s="30" t="s">
        <v>20</v>
      </c>
      <c r="F16" s="30">
        <v>1</v>
      </c>
      <c r="G16" s="32">
        <v>20230823</v>
      </c>
      <c r="H16" s="33" t="s">
        <v>62</v>
      </c>
      <c r="I16" s="33" t="s">
        <v>63</v>
      </c>
      <c r="J16" s="34">
        <v>2630</v>
      </c>
      <c r="K16" s="35">
        <f t="shared" si="0"/>
        <v>2630</v>
      </c>
      <c r="L16" s="30" t="s">
        <v>38</v>
      </c>
    </row>
    <row r="17" customFormat="1" ht="18.75" spans="1:13">
      <c r="A17" s="30">
        <v>15</v>
      </c>
      <c r="B17" s="31" t="s">
        <v>33</v>
      </c>
      <c r="C17" s="31" t="s">
        <v>46</v>
      </c>
      <c r="D17" s="30" t="s">
        <v>13</v>
      </c>
      <c r="E17" s="30" t="s">
        <v>20</v>
      </c>
      <c r="F17" s="30">
        <v>1</v>
      </c>
      <c r="G17" s="32">
        <v>20230419</v>
      </c>
      <c r="H17" s="33" t="s">
        <v>64</v>
      </c>
      <c r="I17" s="33" t="s">
        <v>65</v>
      </c>
      <c r="J17" s="34">
        <v>2630</v>
      </c>
      <c r="K17" s="35">
        <f t="shared" si="0"/>
        <v>2630</v>
      </c>
      <c r="L17" s="30" t="s">
        <v>38</v>
      </c>
    </row>
    <row r="18" customFormat="1" ht="18.75" spans="1:13">
      <c r="A18" s="30">
        <v>16</v>
      </c>
      <c r="B18" s="31" t="s">
        <v>33</v>
      </c>
      <c r="C18" s="31" t="s">
        <v>46</v>
      </c>
      <c r="D18" s="30" t="s">
        <v>13</v>
      </c>
      <c r="E18" s="30" t="s">
        <v>14</v>
      </c>
      <c r="F18" s="30">
        <v>2</v>
      </c>
      <c r="G18" s="32">
        <v>20210915</v>
      </c>
      <c r="H18" s="33" t="s">
        <v>66</v>
      </c>
      <c r="I18" s="33" t="s">
        <v>67</v>
      </c>
      <c r="J18" s="34">
        <v>2860</v>
      </c>
      <c r="K18" s="35">
        <f t="shared" si="0"/>
        <v>5720</v>
      </c>
      <c r="L18" s="30" t="s">
        <v>38</v>
      </c>
    </row>
    <row r="19" customFormat="1" ht="18.75" spans="1:13">
      <c r="A19" s="30">
        <v>17</v>
      </c>
      <c r="B19" s="31" t="s">
        <v>33</v>
      </c>
      <c r="C19" s="31" t="s">
        <v>46</v>
      </c>
      <c r="D19" s="30" t="s">
        <v>13</v>
      </c>
      <c r="E19" s="30" t="s">
        <v>14</v>
      </c>
      <c r="F19" s="30">
        <v>2</v>
      </c>
      <c r="G19" s="32">
        <v>20210915</v>
      </c>
      <c r="H19" s="33" t="s">
        <v>68</v>
      </c>
      <c r="I19" s="33" t="s">
        <v>69</v>
      </c>
      <c r="J19" s="34">
        <v>2860</v>
      </c>
      <c r="K19" s="35">
        <f t="shared" si="0"/>
        <v>5720</v>
      </c>
      <c r="L19" s="30" t="s">
        <v>38</v>
      </c>
    </row>
    <row r="20" customFormat="1" ht="37.5" spans="1:13">
      <c r="A20" s="30">
        <v>18</v>
      </c>
      <c r="B20" s="31" t="s">
        <v>33</v>
      </c>
      <c r="C20" s="31" t="s">
        <v>46</v>
      </c>
      <c r="D20" s="30" t="s">
        <v>13</v>
      </c>
      <c r="E20" s="30" t="s">
        <v>14</v>
      </c>
      <c r="F20" s="30">
        <v>2</v>
      </c>
      <c r="G20" s="32">
        <v>20230911</v>
      </c>
      <c r="H20" s="33" t="s">
        <v>70</v>
      </c>
      <c r="I20" s="33" t="s">
        <v>71</v>
      </c>
      <c r="J20" s="34">
        <v>2630</v>
      </c>
      <c r="K20" s="35">
        <f t="shared" si="0"/>
        <v>5260</v>
      </c>
      <c r="L20" s="30" t="s">
        <v>38</v>
      </c>
    </row>
    <row r="21" customFormat="1" ht="18.75" spans="1:13">
      <c r="A21" s="30">
        <v>19</v>
      </c>
      <c r="B21" s="31" t="s">
        <v>33</v>
      </c>
      <c r="C21" s="31" t="s">
        <v>46</v>
      </c>
      <c r="D21" s="30" t="s">
        <v>13</v>
      </c>
      <c r="E21" s="30" t="s">
        <v>14</v>
      </c>
      <c r="F21" s="30">
        <v>2</v>
      </c>
      <c r="G21" s="32">
        <v>20220901</v>
      </c>
      <c r="H21" s="33" t="s">
        <v>72</v>
      </c>
      <c r="I21" s="33" t="s">
        <v>73</v>
      </c>
      <c r="J21" s="34">
        <v>2750</v>
      </c>
      <c r="K21" s="35">
        <f t="shared" si="0"/>
        <v>5500</v>
      </c>
      <c r="L21" s="30" t="s">
        <v>38</v>
      </c>
    </row>
    <row r="22" customFormat="1" ht="37.5" spans="1:13">
      <c r="A22" s="30">
        <v>20</v>
      </c>
      <c r="B22" s="31" t="s">
        <v>33</v>
      </c>
      <c r="C22" s="31" t="s">
        <v>46</v>
      </c>
      <c r="D22" s="30" t="s">
        <v>13</v>
      </c>
      <c r="E22" s="30" t="s">
        <v>14</v>
      </c>
      <c r="F22" s="30">
        <v>2</v>
      </c>
      <c r="G22" s="32">
        <v>20230727</v>
      </c>
      <c r="H22" s="33" t="s">
        <v>74</v>
      </c>
      <c r="I22" s="33" t="s">
        <v>75</v>
      </c>
      <c r="J22" s="34">
        <v>2630</v>
      </c>
      <c r="K22" s="35">
        <f t="shared" si="0"/>
        <v>5260</v>
      </c>
      <c r="L22" s="30" t="s">
        <v>38</v>
      </c>
    </row>
    <row r="23" customFormat="1" ht="18.75" spans="1:13">
      <c r="A23" s="30">
        <v>21</v>
      </c>
      <c r="B23" s="31" t="s">
        <v>33</v>
      </c>
      <c r="C23" s="31" t="s">
        <v>46</v>
      </c>
      <c r="D23" s="30" t="s">
        <v>13</v>
      </c>
      <c r="E23" s="30" t="s">
        <v>76</v>
      </c>
      <c r="F23" s="30">
        <v>6</v>
      </c>
      <c r="G23" s="32">
        <v>20210105</v>
      </c>
      <c r="H23" s="33" t="s">
        <v>77</v>
      </c>
      <c r="I23" s="32">
        <v>7625016000</v>
      </c>
      <c r="J23" s="34">
        <v>2860</v>
      </c>
      <c r="K23" s="35">
        <f t="shared" si="0"/>
        <v>17160</v>
      </c>
      <c r="L23" s="30" t="s">
        <v>78</v>
      </c>
    </row>
    <row r="24" customFormat="1" ht="18.75" spans="1:13">
      <c r="A24" s="30">
        <v>22</v>
      </c>
      <c r="B24" s="31" t="s">
        <v>33</v>
      </c>
      <c r="C24" s="31" t="s">
        <v>46</v>
      </c>
      <c r="D24" s="30" t="s">
        <v>13</v>
      </c>
      <c r="E24" s="30" t="s">
        <v>76</v>
      </c>
      <c r="F24" s="30">
        <v>6</v>
      </c>
      <c r="G24" s="32">
        <v>20240220</v>
      </c>
      <c r="H24" s="33" t="s">
        <v>79</v>
      </c>
      <c r="I24" s="33" t="s">
        <v>80</v>
      </c>
      <c r="J24" s="34">
        <v>2570</v>
      </c>
      <c r="K24" s="35">
        <f t="shared" si="0"/>
        <v>15420</v>
      </c>
      <c r="L24" s="30" t="s">
        <v>78</v>
      </c>
    </row>
    <row r="25" customFormat="1" ht="18.75" spans="1:13">
      <c r="A25" s="30">
        <v>23</v>
      </c>
      <c r="B25" s="31" t="s">
        <v>33</v>
      </c>
      <c r="C25" s="31" t="s">
        <v>46</v>
      </c>
      <c r="D25" s="30" t="s">
        <v>13</v>
      </c>
      <c r="E25" s="30" t="s">
        <v>76</v>
      </c>
      <c r="F25" s="36">
        <v>6</v>
      </c>
      <c r="G25" s="32">
        <v>20241111</v>
      </c>
      <c r="H25" s="33" t="s">
        <v>81</v>
      </c>
      <c r="I25" s="49" t="s">
        <v>82</v>
      </c>
      <c r="J25" s="34">
        <v>2570</v>
      </c>
      <c r="K25" s="35">
        <f t="shared" si="0"/>
        <v>15420</v>
      </c>
      <c r="L25" s="36" t="s">
        <v>78</v>
      </c>
    </row>
    <row r="26" customFormat="1" ht="37.5" spans="1:13">
      <c r="A26" s="30">
        <v>24</v>
      </c>
      <c r="B26" s="31" t="s">
        <v>33</v>
      </c>
      <c r="C26" s="37" t="s">
        <v>83</v>
      </c>
      <c r="D26" s="30" t="s">
        <v>13</v>
      </c>
      <c r="E26" s="30" t="s">
        <v>14</v>
      </c>
      <c r="F26" s="30">
        <v>2</v>
      </c>
      <c r="G26" s="32">
        <v>20240104</v>
      </c>
      <c r="H26" s="33" t="s">
        <v>84</v>
      </c>
      <c r="I26" s="33" t="s">
        <v>85</v>
      </c>
      <c r="J26" s="34">
        <v>5220</v>
      </c>
      <c r="K26" s="35">
        <f t="shared" si="0"/>
        <v>10440</v>
      </c>
      <c r="L26" s="30" t="s">
        <v>38</v>
      </c>
    </row>
    <row r="27" customFormat="1" ht="37.5" spans="1:13">
      <c r="A27" s="30">
        <v>25</v>
      </c>
      <c r="B27" s="38" t="s">
        <v>86</v>
      </c>
      <c r="C27" s="38" t="s">
        <v>46</v>
      </c>
      <c r="D27" s="30" t="s">
        <v>13</v>
      </c>
      <c r="E27" s="30" t="s">
        <v>14</v>
      </c>
      <c r="F27" s="30">
        <v>2</v>
      </c>
      <c r="G27" s="32">
        <v>20230413</v>
      </c>
      <c r="H27" s="33" t="s">
        <v>87</v>
      </c>
      <c r="I27" s="33" t="s">
        <v>88</v>
      </c>
      <c r="J27" s="34">
        <v>2480</v>
      </c>
      <c r="K27" s="35">
        <f t="shared" si="0"/>
        <v>4960</v>
      </c>
      <c r="L27" s="30" t="s">
        <v>38</v>
      </c>
    </row>
    <row r="28" ht="37.5" spans="1:13">
      <c r="A28" s="30">
        <v>26</v>
      </c>
      <c r="B28" s="39" t="s">
        <v>33</v>
      </c>
      <c r="C28" s="39" t="s">
        <v>89</v>
      </c>
      <c r="D28" s="40" t="s">
        <v>13</v>
      </c>
      <c r="E28" s="40" t="s">
        <v>14</v>
      </c>
      <c r="F28" s="40">
        <v>2</v>
      </c>
      <c r="G28" s="32">
        <v>20030308</v>
      </c>
      <c r="H28" s="41" t="s">
        <v>90</v>
      </c>
      <c r="I28" s="33" t="s">
        <v>91</v>
      </c>
      <c r="J28" s="42">
        <v>1500</v>
      </c>
      <c r="K28" s="35">
        <f t="shared" si="0"/>
        <v>3000</v>
      </c>
      <c r="L28" s="30" t="s">
        <v>38</v>
      </c>
      <c r="M28" s="43" t="s">
        <v>92</v>
      </c>
    </row>
    <row r="29" customFormat="1" ht="35" customHeight="1" spans="1:13">
      <c r="A29" s="30" t="s">
        <v>27</v>
      </c>
      <c r="B29" s="31"/>
      <c r="C29" s="31"/>
      <c r="D29" s="30"/>
      <c r="E29" s="30"/>
      <c r="F29" s="30">
        <f>SUM(F3:F28)</f>
        <v>58</v>
      </c>
      <c r="G29" s="30"/>
      <c r="H29" s="30"/>
      <c r="I29" s="30"/>
      <c r="J29" s="30"/>
      <c r="K29" s="30">
        <f>SUM(K3:K28)</f>
        <v>139120</v>
      </c>
      <c r="L29" s="30"/>
    </row>
  </sheetData>
  <mergeCells count="1">
    <mergeCell ref="A1:L1"/>
  </mergeCells>
  <pageMargins left="0.751388888888889" right="0.751388888888889" top="1" bottom="1" header="0.5" footer="0.5"/>
  <pageSetup paperSize="9" scale="73" fitToHeight="0" orientation="portrait" horizontalDpi="600"/>
  <headerFooter>
    <oddFooter>&amp;L评估机构：山东卓德土地房地产资产评估有限公司&amp;R评估人员：徐兵、赵生高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7"/>
  <sheetViews>
    <sheetView workbookViewId="0">
      <selection activeCell="O6" sqref="O6"/>
    </sheetView>
  </sheetViews>
  <sheetFormatPr defaultColWidth="9" defaultRowHeight="14.25"/>
  <cols>
    <col min="1" max="1" width="7.13333333333333" style="10" customWidth="1"/>
    <col min="2" max="2" width="19.3833333333333" style="11" customWidth="1"/>
    <col min="3" max="3" width="23.8833333333333" style="11" customWidth="1"/>
    <col min="4" max="4" width="9.66666666666667" customWidth="1"/>
    <col min="5" max="5" width="7.13333333333333" customWidth="1"/>
    <col min="6" max="6" width="9.33333333333333" customWidth="1"/>
    <col min="7" max="7" width="12.8833333333333" customWidth="1"/>
    <col min="8" max="8" width="10.8833333333333" customWidth="1"/>
    <col min="9" max="9" width="19.6333333333333" customWidth="1"/>
    <col min="10" max="10" width="19.6333333333333" style="10" customWidth="1"/>
    <col min="11" max="11" width="19.6333333333333" customWidth="1"/>
    <col min="12" max="12" width="7.13333333333333" customWidth="1"/>
  </cols>
  <sheetData>
    <row r="1" ht="39" customHeight="1" spans="1:12">
      <c r="A1" s="2" t="s">
        <v>93</v>
      </c>
      <c r="B1" s="3"/>
      <c r="C1" s="3"/>
      <c r="D1" s="4"/>
      <c r="E1" s="4"/>
      <c r="F1" s="4"/>
      <c r="G1" s="4"/>
      <c r="H1" s="4"/>
      <c r="I1" s="4"/>
      <c r="J1" s="4"/>
      <c r="K1" s="4"/>
      <c r="L1" s="4"/>
    </row>
    <row r="2" s="1" customFormat="1" ht="27" spans="1:12">
      <c r="A2" s="5" t="s">
        <v>1</v>
      </c>
      <c r="B2" s="6" t="s">
        <v>2</v>
      </c>
      <c r="C2" s="6" t="s">
        <v>3</v>
      </c>
      <c r="D2" s="6" t="s">
        <v>4</v>
      </c>
      <c r="E2" s="5" t="s">
        <v>5</v>
      </c>
      <c r="F2" s="5" t="s">
        <v>6</v>
      </c>
      <c r="G2" s="5" t="s">
        <v>29</v>
      </c>
      <c r="H2" s="5" t="s">
        <v>30</v>
      </c>
      <c r="I2" s="5" t="s">
        <v>31</v>
      </c>
      <c r="J2" s="5" t="s">
        <v>8</v>
      </c>
      <c r="K2" s="5" t="s">
        <v>32</v>
      </c>
      <c r="L2" s="5" t="s">
        <v>10</v>
      </c>
    </row>
    <row r="3" s="1" customFormat="1" ht="28" customHeight="1" spans="1:12">
      <c r="A3" s="7">
        <v>1</v>
      </c>
      <c r="B3" s="8" t="s">
        <v>33</v>
      </c>
      <c r="C3" s="8" t="s">
        <v>46</v>
      </c>
      <c r="D3" s="8" t="s">
        <v>13</v>
      </c>
      <c r="E3" s="7">
        <v>1</v>
      </c>
      <c r="F3" s="7">
        <v>1</v>
      </c>
      <c r="G3" s="12">
        <v>20150202</v>
      </c>
      <c r="H3" s="13" t="s">
        <v>94</v>
      </c>
      <c r="I3" s="14">
        <v>20107</v>
      </c>
      <c r="J3" s="15">
        <v>6480</v>
      </c>
      <c r="K3" s="16">
        <f>J3*E3</f>
        <v>6480</v>
      </c>
      <c r="L3" s="7" t="s">
        <v>38</v>
      </c>
    </row>
    <row r="4" s="1" customFormat="1" ht="28" customHeight="1" spans="1:12">
      <c r="A4" s="7">
        <v>2</v>
      </c>
      <c r="B4" s="8" t="s">
        <v>33</v>
      </c>
      <c r="C4" s="8" t="s">
        <v>46</v>
      </c>
      <c r="D4" s="8" t="s">
        <v>13</v>
      </c>
      <c r="E4" s="7">
        <v>2</v>
      </c>
      <c r="F4" s="7">
        <v>2</v>
      </c>
      <c r="G4" s="12">
        <v>20170523</v>
      </c>
      <c r="H4" s="13" t="s">
        <v>95</v>
      </c>
      <c r="I4" s="14" t="s">
        <v>96</v>
      </c>
      <c r="J4" s="15">
        <v>4140</v>
      </c>
      <c r="K4" s="16">
        <f t="shared" ref="K4:K16" si="0">J4*E4</f>
        <v>8280</v>
      </c>
      <c r="L4" s="7" t="s">
        <v>38</v>
      </c>
    </row>
    <row r="5" s="1" customFormat="1" ht="28" customHeight="1" spans="1:12">
      <c r="A5" s="7">
        <v>3</v>
      </c>
      <c r="B5" s="8" t="s">
        <v>33</v>
      </c>
      <c r="C5" s="8" t="s">
        <v>46</v>
      </c>
      <c r="D5" s="8" t="s">
        <v>13</v>
      </c>
      <c r="E5" s="7">
        <v>1</v>
      </c>
      <c r="F5" s="7">
        <v>1</v>
      </c>
      <c r="G5" s="12">
        <v>20190517</v>
      </c>
      <c r="H5" s="13" t="s">
        <v>97</v>
      </c>
      <c r="I5" s="17" t="s">
        <v>98</v>
      </c>
      <c r="J5" s="15">
        <v>3080</v>
      </c>
      <c r="K5" s="16">
        <f t="shared" si="0"/>
        <v>3080</v>
      </c>
      <c r="L5" s="7" t="s">
        <v>38</v>
      </c>
    </row>
    <row r="6" s="1" customFormat="1" ht="28" customHeight="1" spans="1:12">
      <c r="A6" s="7">
        <v>4</v>
      </c>
      <c r="B6" s="8" t="s">
        <v>33</v>
      </c>
      <c r="C6" s="8" t="s">
        <v>46</v>
      </c>
      <c r="D6" s="8" t="s">
        <v>13</v>
      </c>
      <c r="E6" s="7">
        <v>6</v>
      </c>
      <c r="F6" s="7">
        <v>6</v>
      </c>
      <c r="G6" s="12">
        <v>20210112</v>
      </c>
      <c r="H6" s="13" t="s">
        <v>99</v>
      </c>
      <c r="I6" s="14">
        <v>7625930030</v>
      </c>
      <c r="J6" s="15">
        <v>2860</v>
      </c>
      <c r="K6" s="16">
        <f t="shared" si="0"/>
        <v>17160</v>
      </c>
      <c r="L6" s="7" t="s">
        <v>78</v>
      </c>
    </row>
    <row r="7" s="1" customFormat="1" ht="28" customHeight="1" spans="1:12">
      <c r="A7" s="7">
        <v>5</v>
      </c>
      <c r="B7" s="8" t="s">
        <v>33</v>
      </c>
      <c r="C7" s="8" t="s">
        <v>46</v>
      </c>
      <c r="D7" s="8" t="s">
        <v>13</v>
      </c>
      <c r="E7" s="7">
        <v>6</v>
      </c>
      <c r="F7" s="7">
        <v>6</v>
      </c>
      <c r="G7" s="12">
        <v>20200428</v>
      </c>
      <c r="H7" s="13" t="s">
        <v>100</v>
      </c>
      <c r="I7" s="14">
        <v>7424811310</v>
      </c>
      <c r="J7" s="15">
        <v>3080</v>
      </c>
      <c r="K7" s="16">
        <f t="shared" si="0"/>
        <v>18480</v>
      </c>
      <c r="L7" s="7" t="s">
        <v>78</v>
      </c>
    </row>
    <row r="8" s="1" customFormat="1" ht="28" customHeight="1" spans="1:12">
      <c r="A8" s="7">
        <v>6</v>
      </c>
      <c r="B8" s="8" t="s">
        <v>33</v>
      </c>
      <c r="C8" s="8" t="s">
        <v>46</v>
      </c>
      <c r="D8" s="8" t="s">
        <v>13</v>
      </c>
      <c r="E8" s="7">
        <v>6</v>
      </c>
      <c r="F8" s="7">
        <v>6</v>
      </c>
      <c r="G8" s="12">
        <v>20200423</v>
      </c>
      <c r="H8" s="13" t="s">
        <v>101</v>
      </c>
      <c r="I8" s="14">
        <v>7419999270</v>
      </c>
      <c r="J8" s="15">
        <v>3080</v>
      </c>
      <c r="K8" s="16">
        <f t="shared" si="0"/>
        <v>18480</v>
      </c>
      <c r="L8" s="7" t="s">
        <v>78</v>
      </c>
    </row>
    <row r="9" s="1" customFormat="1" ht="28" customHeight="1" spans="1:12">
      <c r="A9" s="7">
        <v>7</v>
      </c>
      <c r="B9" s="8" t="s">
        <v>33</v>
      </c>
      <c r="C9" s="8" t="s">
        <v>46</v>
      </c>
      <c r="D9" s="8" t="s">
        <v>13</v>
      </c>
      <c r="E9" s="7">
        <v>6</v>
      </c>
      <c r="F9" s="7">
        <v>6</v>
      </c>
      <c r="G9" s="12">
        <v>20180825</v>
      </c>
      <c r="H9" s="13" t="s">
        <v>102</v>
      </c>
      <c r="I9" s="14">
        <v>7079311190</v>
      </c>
      <c r="J9" s="15">
        <v>3290</v>
      </c>
      <c r="K9" s="16">
        <f t="shared" si="0"/>
        <v>19740</v>
      </c>
      <c r="L9" s="7" t="s">
        <v>78</v>
      </c>
    </row>
    <row r="10" s="1" customFormat="1" ht="28" customHeight="1" spans="1:12">
      <c r="A10" s="7">
        <v>8</v>
      </c>
      <c r="B10" s="8" t="s">
        <v>33</v>
      </c>
      <c r="C10" s="8" t="s">
        <v>46</v>
      </c>
      <c r="D10" s="8" t="s">
        <v>13</v>
      </c>
      <c r="E10" s="7">
        <v>6</v>
      </c>
      <c r="F10" s="7">
        <v>6</v>
      </c>
      <c r="G10" s="12">
        <v>20190808</v>
      </c>
      <c r="H10" s="13" t="s">
        <v>103</v>
      </c>
      <c r="I10" s="14">
        <v>7274794930</v>
      </c>
      <c r="J10" s="15">
        <v>3080</v>
      </c>
      <c r="K10" s="16">
        <f t="shared" si="0"/>
        <v>18480</v>
      </c>
      <c r="L10" s="7" t="s">
        <v>78</v>
      </c>
    </row>
    <row r="11" s="1" customFormat="1" ht="28" customHeight="1" spans="1:12">
      <c r="A11" s="7">
        <v>9</v>
      </c>
      <c r="B11" s="8" t="s">
        <v>33</v>
      </c>
      <c r="C11" s="8" t="s">
        <v>46</v>
      </c>
      <c r="D11" s="8" t="s">
        <v>13</v>
      </c>
      <c r="E11" s="7">
        <v>6</v>
      </c>
      <c r="F11" s="7">
        <v>6</v>
      </c>
      <c r="G11" s="12">
        <v>20220902</v>
      </c>
      <c r="H11" s="13" t="s">
        <v>72</v>
      </c>
      <c r="I11" s="50" t="s">
        <v>104</v>
      </c>
      <c r="J11" s="15">
        <v>2750</v>
      </c>
      <c r="K11" s="16">
        <f t="shared" si="0"/>
        <v>16500</v>
      </c>
      <c r="L11" s="7" t="s">
        <v>78</v>
      </c>
    </row>
    <row r="12" s="1" customFormat="1" ht="28" customHeight="1" spans="1:12">
      <c r="A12" s="7">
        <v>10</v>
      </c>
      <c r="B12" s="8" t="s">
        <v>33</v>
      </c>
      <c r="C12" s="8" t="s">
        <v>46</v>
      </c>
      <c r="D12" s="8" t="s">
        <v>13</v>
      </c>
      <c r="E12" s="7">
        <v>6</v>
      </c>
      <c r="F12" s="7">
        <v>6</v>
      </c>
      <c r="G12" s="12">
        <v>20190824</v>
      </c>
      <c r="H12" s="13" t="s">
        <v>105</v>
      </c>
      <c r="I12" s="14">
        <v>7255505870</v>
      </c>
      <c r="J12" s="15">
        <v>3080</v>
      </c>
      <c r="K12" s="16">
        <f t="shared" si="0"/>
        <v>18480</v>
      </c>
      <c r="L12" s="7" t="s">
        <v>78</v>
      </c>
    </row>
    <row r="13" s="1" customFormat="1" ht="28" customHeight="1" spans="1:12">
      <c r="A13" s="7">
        <v>11</v>
      </c>
      <c r="B13" s="8" t="s">
        <v>33</v>
      </c>
      <c r="C13" s="8" t="s">
        <v>46</v>
      </c>
      <c r="D13" s="8" t="s">
        <v>13</v>
      </c>
      <c r="E13" s="7">
        <v>6</v>
      </c>
      <c r="F13" s="7">
        <v>6</v>
      </c>
      <c r="G13" s="12">
        <v>20180816</v>
      </c>
      <c r="H13" s="13" t="s">
        <v>106</v>
      </c>
      <c r="I13" s="14">
        <v>7079063920</v>
      </c>
      <c r="J13" s="15">
        <v>3290</v>
      </c>
      <c r="K13" s="16">
        <f t="shared" si="0"/>
        <v>19740</v>
      </c>
      <c r="L13" s="7" t="s">
        <v>78</v>
      </c>
    </row>
    <row r="14" s="1" customFormat="1" ht="28" customHeight="1" spans="1:12">
      <c r="A14" s="7">
        <v>12</v>
      </c>
      <c r="B14" s="8" t="s">
        <v>33</v>
      </c>
      <c r="C14" s="8" t="s">
        <v>46</v>
      </c>
      <c r="D14" s="8" t="s">
        <v>13</v>
      </c>
      <c r="E14" s="7">
        <v>6</v>
      </c>
      <c r="F14" s="7">
        <v>6</v>
      </c>
      <c r="G14" s="12">
        <v>20190907</v>
      </c>
      <c r="H14" s="13" t="s">
        <v>107</v>
      </c>
      <c r="I14" s="50" t="s">
        <v>108</v>
      </c>
      <c r="J14" s="15">
        <v>3080</v>
      </c>
      <c r="K14" s="16">
        <f t="shared" si="0"/>
        <v>18480</v>
      </c>
      <c r="L14" s="7" t="s">
        <v>78</v>
      </c>
    </row>
    <row r="15" s="1" customFormat="1" ht="28" customHeight="1" spans="1:12">
      <c r="A15" s="7">
        <v>13</v>
      </c>
      <c r="B15" s="8" t="s">
        <v>109</v>
      </c>
      <c r="C15" s="8" t="s">
        <v>46</v>
      </c>
      <c r="D15" s="8" t="s">
        <v>13</v>
      </c>
      <c r="E15" s="7">
        <v>1</v>
      </c>
      <c r="F15" s="7">
        <v>1</v>
      </c>
      <c r="G15" s="12">
        <v>20201208</v>
      </c>
      <c r="H15" s="13" t="s">
        <v>110</v>
      </c>
      <c r="I15" s="18" t="s">
        <v>111</v>
      </c>
      <c r="J15" s="15">
        <v>4320</v>
      </c>
      <c r="K15" s="16">
        <f t="shared" si="0"/>
        <v>4320</v>
      </c>
      <c r="L15" s="7" t="s">
        <v>38</v>
      </c>
    </row>
    <row r="16" s="1" customFormat="1" ht="28" customHeight="1" spans="1:12">
      <c r="A16" s="7">
        <v>14</v>
      </c>
      <c r="B16" s="8" t="s">
        <v>109</v>
      </c>
      <c r="C16" s="8" t="s">
        <v>46</v>
      </c>
      <c r="D16" s="8" t="s">
        <v>13</v>
      </c>
      <c r="E16" s="7">
        <v>2</v>
      </c>
      <c r="F16" s="7">
        <v>2</v>
      </c>
      <c r="G16" s="12">
        <v>20210319</v>
      </c>
      <c r="H16" s="13" t="s">
        <v>112</v>
      </c>
      <c r="I16" s="17" t="s">
        <v>113</v>
      </c>
      <c r="J16" s="15">
        <v>4320</v>
      </c>
      <c r="K16" s="16">
        <f t="shared" si="0"/>
        <v>8640</v>
      </c>
      <c r="L16" s="7" t="s">
        <v>38</v>
      </c>
    </row>
    <row r="17" ht="27" customHeight="1" spans="1:12">
      <c r="A17" s="19" t="s">
        <v>27</v>
      </c>
      <c r="B17" s="20"/>
      <c r="C17" s="21"/>
      <c r="D17" s="22"/>
      <c r="E17" s="22"/>
      <c r="F17" s="23">
        <f>SUM(F3:F16)</f>
        <v>61</v>
      </c>
      <c r="G17" s="22"/>
      <c r="H17" s="22"/>
      <c r="I17" s="22"/>
      <c r="J17" s="23"/>
      <c r="K17" s="23">
        <f>SUM(K3:K16)</f>
        <v>196340</v>
      </c>
      <c r="L17" s="22"/>
    </row>
  </sheetData>
  <mergeCells count="2">
    <mergeCell ref="A1:L1"/>
    <mergeCell ref="A17:B17"/>
  </mergeCells>
  <pageMargins left="0.751388888888889" right="0.751388888888889" top="1" bottom="1" header="0.5" footer="0.5"/>
  <pageSetup paperSize="9" scale="68" fitToHeight="0" orientation="portrait" horizontalDpi="600"/>
  <headerFooter>
    <oddFooter>&amp;L评估机构：山东卓德土地房地产资产评估有限公司&amp;R评估人员：徐兵、赵生高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"/>
  <sheetViews>
    <sheetView workbookViewId="0">
      <selection activeCell="A2" sqref="A2"/>
    </sheetView>
  </sheetViews>
  <sheetFormatPr defaultColWidth="9" defaultRowHeight="14.25" outlineLevelRow="2"/>
  <cols>
    <col min="3" max="3" width="18.875" customWidth="1"/>
    <col min="9" max="9" width="12.625" customWidth="1"/>
  </cols>
  <sheetData>
    <row r="1" ht="39" customHeight="1" spans="1:12">
      <c r="A1" s="2" t="s">
        <v>114</v>
      </c>
      <c r="B1" s="3"/>
      <c r="C1" s="3"/>
      <c r="D1" s="4"/>
      <c r="E1" s="4"/>
      <c r="F1" s="4"/>
      <c r="G1" s="4"/>
      <c r="H1" s="4"/>
      <c r="I1" s="4"/>
      <c r="J1" s="4"/>
      <c r="K1" s="4"/>
      <c r="L1" s="4"/>
    </row>
    <row r="2" s="1" customFormat="1" ht="27" spans="1:12">
      <c r="A2" s="5" t="s">
        <v>1</v>
      </c>
      <c r="B2" s="6" t="s">
        <v>2</v>
      </c>
      <c r="C2" s="6" t="s">
        <v>3</v>
      </c>
      <c r="D2" s="6" t="s">
        <v>4</v>
      </c>
      <c r="E2" s="5" t="s">
        <v>5</v>
      </c>
      <c r="F2" s="5" t="s">
        <v>6</v>
      </c>
      <c r="G2" s="5" t="s">
        <v>29</v>
      </c>
      <c r="H2" s="5" t="s">
        <v>30</v>
      </c>
      <c r="I2" s="5" t="s">
        <v>31</v>
      </c>
      <c r="J2" s="5" t="s">
        <v>8</v>
      </c>
      <c r="K2" s="5" t="s">
        <v>32</v>
      </c>
      <c r="L2" s="5" t="s">
        <v>10</v>
      </c>
    </row>
    <row r="3" s="1" customFormat="1" ht="87" customHeight="1" spans="1:12">
      <c r="A3" s="7">
        <v>15</v>
      </c>
      <c r="B3" s="8" t="s">
        <v>115</v>
      </c>
      <c r="C3" s="8" t="s">
        <v>116</v>
      </c>
      <c r="D3" s="8" t="s">
        <v>117</v>
      </c>
      <c r="E3" s="7">
        <v>1</v>
      </c>
      <c r="F3" s="7">
        <v>1</v>
      </c>
      <c r="G3" s="7" t="s">
        <v>118</v>
      </c>
      <c r="H3" s="7" t="s">
        <v>118</v>
      </c>
      <c r="I3" s="9" t="s">
        <v>118</v>
      </c>
      <c r="J3" s="7">
        <v>90700</v>
      </c>
      <c r="K3" s="7">
        <f>907*100</f>
        <v>90700</v>
      </c>
      <c r="L3" s="7"/>
    </row>
  </sheetData>
  <mergeCells count="1">
    <mergeCell ref="A1:L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"/>
  <sheetViews>
    <sheetView tabSelected="1" workbookViewId="0">
      <selection activeCell="F17" sqref="F17"/>
    </sheetView>
  </sheetViews>
  <sheetFormatPr defaultColWidth="9" defaultRowHeight="14.25" outlineLevelRow="2"/>
  <cols>
    <col min="3" max="3" width="17.875" customWidth="1"/>
    <col min="9" max="9" width="13.125" customWidth="1"/>
  </cols>
  <sheetData>
    <row r="1" ht="39" customHeight="1" spans="1:12">
      <c r="A1" s="2" t="s">
        <v>119</v>
      </c>
      <c r="B1" s="3"/>
      <c r="C1" s="3"/>
      <c r="D1" s="4"/>
      <c r="E1" s="4"/>
      <c r="F1" s="4"/>
      <c r="G1" s="4"/>
      <c r="H1" s="4"/>
      <c r="I1" s="4"/>
      <c r="J1" s="4"/>
      <c r="K1" s="4"/>
      <c r="L1" s="4"/>
    </row>
    <row r="2" s="1" customFormat="1" ht="27" spans="1:12">
      <c r="A2" s="5" t="s">
        <v>1</v>
      </c>
      <c r="B2" s="6" t="s">
        <v>2</v>
      </c>
      <c r="C2" s="6" t="s">
        <v>3</v>
      </c>
      <c r="D2" s="6" t="s">
        <v>4</v>
      </c>
      <c r="E2" s="5" t="s">
        <v>5</v>
      </c>
      <c r="F2" s="5" t="s">
        <v>6</v>
      </c>
      <c r="G2" s="5" t="s">
        <v>29</v>
      </c>
      <c r="H2" s="5" t="s">
        <v>30</v>
      </c>
      <c r="I2" s="5" t="s">
        <v>31</v>
      </c>
      <c r="J2" s="5" t="s">
        <v>8</v>
      </c>
      <c r="K2" s="5" t="s">
        <v>32</v>
      </c>
      <c r="L2" s="5" t="s">
        <v>10</v>
      </c>
    </row>
    <row r="3" s="1" customFormat="1" ht="89" customHeight="1" spans="1:12">
      <c r="A3" s="7">
        <v>16</v>
      </c>
      <c r="B3" s="8" t="s">
        <v>115</v>
      </c>
      <c r="C3" s="8" t="s">
        <v>120</v>
      </c>
      <c r="D3" s="8" t="s">
        <v>117</v>
      </c>
      <c r="E3" s="7">
        <v>1</v>
      </c>
      <c r="F3" s="7">
        <v>1</v>
      </c>
      <c r="G3" s="7" t="s">
        <v>118</v>
      </c>
      <c r="H3" s="7" t="s">
        <v>118</v>
      </c>
      <c r="I3" s="7" t="s">
        <v>118</v>
      </c>
      <c r="J3" s="7">
        <v>90700</v>
      </c>
      <c r="K3" s="7">
        <f>907*100</f>
        <v>90700</v>
      </c>
      <c r="L3" s="7"/>
    </row>
  </sheetData>
  <mergeCells count="1">
    <mergeCell ref="A1:L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明细表1</vt:lpstr>
      <vt:lpstr>明细表2</vt:lpstr>
      <vt:lpstr>明细表3</vt:lpstr>
      <vt:lpstr>明细表4</vt:lpstr>
      <vt:lpstr>明细表5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刘荣鹤</cp:lastModifiedBy>
  <dcterms:created xsi:type="dcterms:W3CDTF">2021-03-26T09:38:00Z</dcterms:created>
  <dcterms:modified xsi:type="dcterms:W3CDTF">2026-08-10T07:14:52Z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0C45A6E5F9FA4EA2982BBCFAD42F449D_13</vt:lpwstr>
  </property>
  <property fmtid="{D5CDD505-2E9C-101B-9397-08002B2CF9AE}" pid="3" name="KSOProductBuildVer">
    <vt:lpwstr>2052-12.1.0.23542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